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workbookProtection workbookPassword="DFD1" lockStructure="1"/>
  <bookViews>
    <workbookView xWindow="9200" yWindow="0" windowWidth="25600" windowHeight="19160" tabRatio="500" activeTab="1"/>
  </bookViews>
  <sheets>
    <sheet name="INSTRUCTIONS" sheetId="1" r:id="rId1"/>
    <sheet name="EYO deposit report" sheetId="2" r:id="rId2"/>
    <sheet name="lists" sheetId="3" r:id="rId3"/>
  </sheets>
  <definedNames>
    <definedName name="_xlnm.Print_Area" localSheetId="1">'EYO deposit report'!$B$6:$G$35</definedName>
    <definedName name="valid_accounts">lists!$C$6:$C$28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5" i="2" l="1"/>
  <c r="G35" i="2"/>
  <c r="R5" i="3"/>
  <c r="R9" i="3"/>
  <c r="R10" i="3"/>
  <c r="S10" i="3"/>
  <c r="S29" i="3"/>
  <c r="R8" i="3"/>
  <c r="S9" i="3"/>
  <c r="S28" i="3"/>
  <c r="R7" i="3"/>
  <c r="S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R11" i="3"/>
  <c r="S11" i="3"/>
</calcChain>
</file>

<file path=xl/sharedStrings.xml><?xml version="1.0" encoding="utf-8"?>
<sst xmlns="http://schemas.openxmlformats.org/spreadsheetml/2006/main" count="145" uniqueCount="105">
  <si>
    <t>Account</t>
  </si>
  <si>
    <t>Type</t>
  </si>
  <si>
    <t>Balance Total</t>
  </si>
  <si>
    <t>Description</t>
  </si>
  <si>
    <t>Direct Public Support, Donation</t>
  </si>
  <si>
    <t>Income</t>
  </si>
  <si>
    <t>Contributions (including the amount of dues greater than the value of benefits received), gifts, donations, grants, bequests, legacies, pledges</t>
  </si>
  <si>
    <t>Program Income</t>
  </si>
  <si>
    <t>Program service fees, member dues and assessments</t>
  </si>
  <si>
    <t>Program Income:Registration Fees 2010</t>
  </si>
  <si>
    <t>Program Income:Registration Fees</t>
  </si>
  <si>
    <t>Program Service Fees - Participant fees, admissions, royalties, tuition, registration fees, and other program-related income</t>
  </si>
  <si>
    <t>Program Income:Registration Fees From Sponsor</t>
  </si>
  <si>
    <t>Program Income:Registration Discount</t>
  </si>
  <si>
    <t>Program Income:Scholarship Fund Income</t>
  </si>
  <si>
    <t>Program Income:Membership Dues (ie Travel)</t>
  </si>
  <si>
    <t>Member dues that compare reasonably with membership benefits available, whether used or not</t>
  </si>
  <si>
    <t>Program Income:Scholarship Fees</t>
  </si>
  <si>
    <t>Program Income:Scholarship Equip</t>
  </si>
  <si>
    <t>Interest Income</t>
  </si>
  <si>
    <t>Fundraising Income</t>
  </si>
  <si>
    <t>Fundraising special events, dinners, carnivals, raffles, bingo, other gaming</t>
  </si>
  <si>
    <t>Fundraising Income:Fundraiser Registration Fees</t>
  </si>
  <si>
    <t>Fundraising Income:Concessions</t>
  </si>
  <si>
    <t>Fundraising Income:Bingo, Raffles, Dinners</t>
  </si>
  <si>
    <t>Fundraising Income:T-shirts, Tickets, Product Sale</t>
  </si>
  <si>
    <t>Other Income</t>
  </si>
  <si>
    <t>Other Income - Revenue from program-related sales, advertising, etc.</t>
  </si>
  <si>
    <t>Other Income:In-Kind Donation</t>
  </si>
  <si>
    <t>Other Income:Sponsorship</t>
  </si>
  <si>
    <t>Other Income:Advertising Sales</t>
  </si>
  <si>
    <t>Sales of advertising space in publications, etc.</t>
  </si>
  <si>
    <t>Other Income:Miscellaneous Revenue</t>
  </si>
  <si>
    <t>Revenue from occasional or non-material activities</t>
  </si>
  <si>
    <t>Uncategorized Income</t>
  </si>
  <si>
    <t>Income not categorized elsewhere</t>
  </si>
  <si>
    <t>Investments</t>
  </si>
  <si>
    <t>Revenue from investments in cash, securities, and property</t>
  </si>
  <si>
    <t>Received from</t>
  </si>
  <si>
    <t>Deposit report</t>
  </si>
  <si>
    <t>Income account</t>
  </si>
  <si>
    <t>Cash or check</t>
  </si>
  <si>
    <t>Check #</t>
  </si>
  <si>
    <t>Amount</t>
  </si>
  <si>
    <t>Sport</t>
  </si>
  <si>
    <t>Season / year</t>
  </si>
  <si>
    <t>Team</t>
  </si>
  <si>
    <t xml:space="preserve">Limit of 17 line items per deposit, including cash. (M&amp;T deposit slip only has room for 17 items.)  </t>
  </si>
  <si>
    <t>cash</t>
  </si>
  <si>
    <t>total deposit</t>
  </si>
  <si>
    <t>deposit date</t>
  </si>
  <si>
    <t xml:space="preserve">select from list below ….. </t>
  </si>
  <si>
    <t>Baseball - Rec</t>
  </si>
  <si>
    <t>Baseball - Travel</t>
  </si>
  <si>
    <t>Basketball - Rec</t>
  </si>
  <si>
    <t>Basketball - Travel</t>
  </si>
  <si>
    <t>Concessions</t>
  </si>
  <si>
    <t>Corporate - Overhead</t>
  </si>
  <si>
    <t>Golf Tournament</t>
  </si>
  <si>
    <t>Soccer - Rec</t>
  </si>
  <si>
    <t>Soccer - Travel</t>
  </si>
  <si>
    <t>Softball - Rec</t>
  </si>
  <si>
    <t>Softball - Travel</t>
  </si>
  <si>
    <t>Tennis - Rec</t>
  </si>
  <si>
    <t>undefined</t>
  </si>
  <si>
    <t>submitted date</t>
  </si>
  <si>
    <t>if blank or error use "Today()" formula</t>
  </si>
  <si>
    <t>submitted year - 2</t>
  </si>
  <si>
    <t>submitted year - 1</t>
  </si>
  <si>
    <t>submitted year</t>
  </si>
  <si>
    <t>submitted year + 1</t>
  </si>
  <si>
    <t>submitted year + 2</t>
  </si>
  <si>
    <t>Season / Year</t>
  </si>
  <si>
    <t>Spring</t>
  </si>
  <si>
    <t>Summer</t>
  </si>
  <si>
    <t>Fall</t>
  </si>
  <si>
    <t>Winter</t>
  </si>
  <si>
    <t>item #</t>
  </si>
  <si>
    <t>= select from drop down menu in cell</t>
  </si>
  <si>
    <t>= user input</t>
  </si>
  <si>
    <t>Purpose / description / activity</t>
  </si>
  <si>
    <t xml:space="preserve"> 2013-14</t>
  </si>
  <si>
    <t>Jakubek 15u</t>
  </si>
  <si>
    <t>concessions from S&amp;S</t>
  </si>
  <si>
    <t>Account description</t>
  </si>
  <si>
    <t>A Williams</t>
  </si>
  <si>
    <t>Use a separate report for each activity.</t>
  </si>
  <si>
    <t xml:space="preserve">Use a separate report for each purpose / description / activity.  </t>
  </si>
  <si>
    <t xml:space="preserve">When complete save this worksheet as "team (or sport) (or activity) deposit M-D-Y ."  </t>
  </si>
  <si>
    <t>e.g.: 11u Sunday travel deposit 12-31-13.xlsx</t>
  </si>
  <si>
    <t xml:space="preserve">Send a copy of the completed worksheet to Deborah Marizan.  (eyofinance@yahoo.com)  </t>
  </si>
  <si>
    <t xml:space="preserve">Be prepared to scan as PDF and forward to EYO finance if requested.  </t>
  </si>
  <si>
    <t xml:space="preserve">i.e.: do not combine deposits for registration fees &amp;  concessions, etc., etc., etc.  </t>
  </si>
  <si>
    <t xml:space="preserve">Save hard copy deposit receipt from M&amp;T.  </t>
  </si>
  <si>
    <t xml:space="preserve">Entry permitted only in </t>
  </si>
  <si>
    <t>GREEN</t>
  </si>
  <si>
    <t xml:space="preserve">shaded cells.  </t>
  </si>
  <si>
    <t xml:space="preserve">Select appropriate category from drop down menu in </t>
  </si>
  <si>
    <t xml:space="preserve">GREY </t>
  </si>
  <si>
    <t xml:space="preserve">Worksheet is protected.  No modifications please.  </t>
  </si>
  <si>
    <t>deposited by</t>
  </si>
  <si>
    <t xml:space="preserve">When depositting checks need to scan and save as PDF.  Send in PDF file along with this worksheet. </t>
  </si>
  <si>
    <t xml:space="preserve">Save PDF file as "team (or sport) (or activity) CHECKS M-D-Y ."  </t>
  </si>
  <si>
    <t>e.g.: 11u Sunday travel CHECKS 12-31-13.xlsx</t>
  </si>
  <si>
    <t>DON'T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</si>
</sst>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3" formatCode="_(* #,##0.00_);_(* \(#,##0.00\);_(* &quot;-&quot;??_);_(@_)"/>
    <numFmt numFmtId="166" formatCode="dddd\,\ mmmm\ d\,\ yyyy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sz val="14"/>
      <name val="Calibri"/>
      <scheme val="minor"/>
    </font>
    <font>
      <sz val="26"/>
      <color theme="1"/>
      <name val="Calibri"/>
      <scheme val="minor"/>
    </font>
    <font>
      <sz val="8"/>
      <name val="Calibri"/>
      <family val="2"/>
      <scheme val="minor"/>
    </font>
    <font>
      <sz val="16"/>
      <color theme="1"/>
      <name val="Calibri"/>
      <scheme val="minor"/>
    </font>
    <font>
      <sz val="16"/>
      <color rgb="FFFF0000"/>
      <name val="Calibri"/>
      <scheme val="minor"/>
    </font>
    <font>
      <b/>
      <sz val="16"/>
      <color theme="1"/>
      <name val="Calibri"/>
      <scheme val="minor"/>
    </font>
    <font>
      <sz val="16"/>
      <name val="Calibri"/>
      <scheme val="minor"/>
    </font>
    <font>
      <sz val="8"/>
      <color rgb="FFFF0000"/>
      <name val="Arial"/>
    </font>
    <font>
      <sz val="14"/>
      <color rgb="FFFF000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8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7">
    <xf numFmtId="0" fontId="0" fillId="0" borderId="0" xfId="0"/>
    <xf numFmtId="49" fontId="2" fillId="0" borderId="1" xfId="0" applyNumberFormat="1" applyFont="1" applyBorder="1" applyAlignment="1">
      <alignment horizontal="center"/>
    </xf>
    <xf numFmtId="49" fontId="3" fillId="0" borderId="0" xfId="0" applyNumberFormat="1" applyFont="1"/>
    <xf numFmtId="39" fontId="3" fillId="0" borderId="0" xfId="0" applyNumberFormat="1" applyFont="1"/>
    <xf numFmtId="0" fontId="6" fillId="4" borderId="8" xfId="0" applyFont="1" applyFill="1" applyBorder="1" applyAlignment="1" applyProtection="1">
      <alignment horizontal="center"/>
    </xf>
    <xf numFmtId="0" fontId="7" fillId="0" borderId="8" xfId="0" applyFont="1" applyFill="1" applyBorder="1" applyAlignment="1" applyProtection="1">
      <alignment horizontal="left"/>
    </xf>
    <xf numFmtId="0" fontId="7" fillId="0" borderId="11" xfId="0" applyFont="1" applyBorder="1" applyAlignment="1" applyProtection="1">
      <alignment horizontal="left"/>
    </xf>
    <xf numFmtId="0" fontId="7" fillId="0" borderId="11" xfId="0" applyFont="1" applyFill="1" applyBorder="1" applyAlignment="1" applyProtection="1">
      <alignment horizontal="left"/>
    </xf>
    <xf numFmtId="0" fontId="7" fillId="0" borderId="11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0" xfId="0" applyFont="1" applyAlignment="1" applyProtection="1">
      <alignment horizontal="right"/>
    </xf>
    <xf numFmtId="14" fontId="7" fillId="5" borderId="0" xfId="0" applyNumberFormat="1" applyFont="1" applyFill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7" fillId="3" borderId="0" xfId="0" applyFont="1" applyFill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5" borderId="0" xfId="0" applyFont="1" applyFill="1" applyAlignment="1" applyProtection="1">
      <alignment horizontal="center"/>
    </xf>
    <xf numFmtId="0" fontId="7" fillId="0" borderId="0" xfId="0" applyFont="1" applyProtection="1"/>
    <xf numFmtId="0" fontId="8" fillId="6" borderId="11" xfId="0" applyFont="1" applyFill="1" applyBorder="1" applyProtection="1"/>
    <xf numFmtId="0" fontId="7" fillId="7" borderId="0" xfId="0" applyFont="1" applyFill="1" applyAlignment="1" applyProtection="1">
      <alignment horizontal="center"/>
    </xf>
    <xf numFmtId="0" fontId="7" fillId="3" borderId="11" xfId="0" applyFont="1" applyFill="1" applyBorder="1" applyProtection="1"/>
    <xf numFmtId="0" fontId="7" fillId="3" borderId="2" xfId="0" applyFont="1" applyFill="1" applyBorder="1" applyProtection="1"/>
    <xf numFmtId="0" fontId="7" fillId="3" borderId="8" xfId="0" applyFont="1" applyFill="1" applyBorder="1" applyProtection="1"/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43" fontId="7" fillId="0" borderId="15" xfId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3" fontId="7" fillId="0" borderId="0" xfId="1" applyFont="1" applyAlignment="1">
      <alignment vertical="center"/>
    </xf>
    <xf numFmtId="0" fontId="7" fillId="0" borderId="0" xfId="0" quotePrefix="1" applyFont="1" applyAlignment="1">
      <alignment vertical="center"/>
    </xf>
    <xf numFmtId="0" fontId="7" fillId="7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7" fontId="7" fillId="3" borderId="16" xfId="1" applyNumberFormat="1" applyFont="1" applyFill="1" applyBorder="1" applyAlignment="1">
      <alignment vertical="center"/>
    </xf>
    <xf numFmtId="166" fontId="7" fillId="7" borderId="6" xfId="0" applyNumberFormat="1" applyFont="1" applyFill="1" applyBorder="1" applyAlignment="1" applyProtection="1">
      <alignment horizontal="center" vertical="center"/>
      <protection locked="0"/>
    </xf>
    <xf numFmtId="166" fontId="7" fillId="7" borderId="17" xfId="0" applyNumberFormat="1" applyFont="1" applyFill="1" applyBorder="1" applyAlignment="1" applyProtection="1">
      <alignment horizontal="center" vertical="center"/>
      <protection locked="0"/>
    </xf>
    <xf numFmtId="166" fontId="7" fillId="7" borderId="4" xfId="0" applyNumberFormat="1" applyFont="1" applyFill="1" applyBorder="1" applyAlignment="1" applyProtection="1">
      <alignment horizontal="center" vertical="center"/>
      <protection locked="0"/>
    </xf>
    <xf numFmtId="0" fontId="7" fillId="7" borderId="6" xfId="0" applyFont="1" applyFill="1" applyBorder="1" applyAlignment="1" applyProtection="1">
      <alignment horizontal="center" vertical="center"/>
      <protection locked="0"/>
    </xf>
    <xf numFmtId="0" fontId="7" fillId="7" borderId="17" xfId="0" applyFont="1" applyFill="1" applyBorder="1" applyAlignment="1" applyProtection="1">
      <alignment horizontal="center" vertical="center"/>
      <protection locked="0"/>
    </xf>
    <xf numFmtId="0" fontId="7" fillId="7" borderId="4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left" vertical="center" indent="1"/>
      <protection locked="0"/>
    </xf>
    <xf numFmtId="0" fontId="7" fillId="2" borderId="17" xfId="0" applyFont="1" applyFill="1" applyBorder="1" applyAlignment="1" applyProtection="1">
      <alignment horizontal="left" vertical="center" indent="1"/>
      <protection locked="0"/>
    </xf>
    <xf numFmtId="0" fontId="7" fillId="2" borderId="4" xfId="0" applyFont="1" applyFill="1" applyBorder="1" applyAlignment="1" applyProtection="1">
      <alignment horizontal="left" vertical="center" indent="1"/>
      <protection locked="0"/>
    </xf>
    <xf numFmtId="0" fontId="7" fillId="7" borderId="18" xfId="0" applyFont="1" applyFill="1" applyBorder="1" applyAlignment="1" applyProtection="1">
      <alignment horizontal="center" vertical="center"/>
      <protection locked="0"/>
    </xf>
    <xf numFmtId="0" fontId="7" fillId="7" borderId="19" xfId="0" applyFont="1" applyFill="1" applyBorder="1" applyAlignment="1" applyProtection="1">
      <alignment horizontal="center" vertical="center"/>
      <protection locked="0"/>
    </xf>
    <xf numFmtId="0" fontId="7" fillId="7" borderId="2" xfId="0" applyFont="1" applyFill="1" applyBorder="1" applyAlignment="1" applyProtection="1">
      <alignment horizontal="center" vertical="center"/>
      <protection locked="0"/>
    </xf>
    <xf numFmtId="7" fontId="7" fillId="7" borderId="3" xfId="1" applyNumberFormat="1" applyFont="1" applyFill="1" applyBorder="1" applyAlignment="1" applyProtection="1">
      <alignment vertical="center"/>
      <protection locked="0"/>
    </xf>
    <xf numFmtId="0" fontId="7" fillId="7" borderId="5" xfId="0" applyFont="1" applyFill="1" applyBorder="1" applyAlignment="1" applyProtection="1">
      <alignment horizontal="center" vertical="center"/>
      <protection locked="0"/>
    </xf>
    <xf numFmtId="43" fontId="7" fillId="7" borderId="6" xfId="1" applyFont="1" applyFill="1" applyBorder="1" applyAlignment="1" applyProtection="1">
      <alignment vertical="center"/>
      <protection locked="0"/>
    </xf>
    <xf numFmtId="0" fontId="7" fillId="7" borderId="20" xfId="0" applyFont="1" applyFill="1" applyBorder="1" applyAlignment="1" applyProtection="1">
      <alignment horizontal="center" vertical="center"/>
      <protection locked="0"/>
    </xf>
    <xf numFmtId="0" fontId="7" fillId="7" borderId="7" xfId="0" applyFont="1" applyFill="1" applyBorder="1" applyAlignment="1" applyProtection="1">
      <alignment horizontal="center" vertical="center"/>
      <protection locked="0"/>
    </xf>
    <xf numFmtId="0" fontId="7" fillId="7" borderId="8" xfId="0" applyFont="1" applyFill="1" applyBorder="1" applyAlignment="1" applyProtection="1">
      <alignment horizontal="center" vertical="center"/>
      <protection locked="0"/>
    </xf>
    <xf numFmtId="43" fontId="7" fillId="7" borderId="9" xfId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7" fillId="0" borderId="0" xfId="0" quotePrefix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3" fontId="7" fillId="0" borderId="0" xfId="1" applyFont="1" applyFill="1" applyAlignment="1">
      <alignment vertical="center"/>
    </xf>
    <xf numFmtId="49" fontId="15" fillId="0" borderId="0" xfId="0" applyNumberFormat="1" applyFont="1" applyAlignment="1">
      <alignment horizontal="center"/>
    </xf>
    <xf numFmtId="0" fontId="16" fillId="0" borderId="0" xfId="0" applyFont="1" applyFill="1" applyAlignment="1">
      <alignment vertical="center"/>
    </xf>
    <xf numFmtId="0" fontId="7" fillId="0" borderId="21" xfId="0" applyFont="1" applyBorder="1" applyAlignment="1">
      <alignment horizontal="center"/>
    </xf>
    <xf numFmtId="0" fontId="7" fillId="3" borderId="0" xfId="0" applyFont="1" applyFill="1" applyAlignment="1">
      <alignment vertical="center"/>
    </xf>
    <xf numFmtId="49" fontId="3" fillId="3" borderId="0" xfId="0" applyNumberFormat="1" applyFont="1" applyFill="1"/>
    <xf numFmtId="0" fontId="7" fillId="0" borderId="0" xfId="0" applyFont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0" fillId="0" borderId="21" xfId="0" applyFont="1" applyBorder="1" applyAlignment="1">
      <alignment horizontal="center" vertical="top" wrapText="1"/>
    </xf>
    <xf numFmtId="0" fontId="11" fillId="0" borderId="0" xfId="0" applyFont="1" applyProtection="1"/>
    <xf numFmtId="0" fontId="0" fillId="0" borderId="0" xfId="0" applyProtection="1"/>
    <xf numFmtId="0" fontId="11" fillId="0" borderId="0" xfId="0" applyFont="1" applyAlignment="1" applyProtection="1">
      <alignment horizontal="right"/>
    </xf>
    <xf numFmtId="0" fontId="13" fillId="7" borderId="0" xfId="0" applyFont="1" applyFill="1" applyAlignment="1" applyProtection="1">
      <alignment horizontal="center"/>
    </xf>
    <xf numFmtId="0" fontId="13" fillId="4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right"/>
    </xf>
    <xf numFmtId="0" fontId="13" fillId="0" borderId="0" xfId="0" applyFont="1" applyFill="1" applyAlignment="1" applyProtection="1">
      <alignment horizontal="center"/>
    </xf>
    <xf numFmtId="0" fontId="11" fillId="0" borderId="0" xfId="0" applyFont="1" applyFill="1" applyProtection="1"/>
    <xf numFmtId="0" fontId="0" fillId="0" borderId="0" xfId="0" applyFill="1" applyProtection="1"/>
    <xf numFmtId="0" fontId="11" fillId="0" borderId="0" xfId="0" applyFont="1" applyAlignment="1" applyProtection="1">
      <alignment horizontal="left" indent="1"/>
    </xf>
    <xf numFmtId="0" fontId="12" fillId="0" borderId="0" xfId="0" applyFont="1" applyProtection="1"/>
    <xf numFmtId="0" fontId="14" fillId="0" borderId="0" xfId="0" applyFont="1" applyAlignment="1" applyProtection="1">
      <alignment horizontal="left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</cellXfs>
  <cellStyles count="38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5</xdr:row>
      <xdr:rowOff>77880</xdr:rowOff>
    </xdr:from>
    <xdr:to>
      <xdr:col>2</xdr:col>
      <xdr:colOff>1460500</xdr:colOff>
      <xdr:row>7</xdr:row>
      <xdr:rowOff>277720</xdr:rowOff>
    </xdr:to>
    <xdr:pic>
      <xdr:nvPicPr>
        <xdr:cNvPr id="2" name="Picture 1" descr="EYO_Sports_logo_BW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700" y="1030380"/>
          <a:ext cx="1841500" cy="834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E27"/>
  <sheetViews>
    <sheetView workbookViewId="0"/>
  </sheetViews>
  <sheetFormatPr baseColWidth="10" defaultRowHeight="20" x14ac:dyDescent="0"/>
  <cols>
    <col min="1" max="2" width="10.83203125" style="73"/>
    <col min="3" max="3" width="50.83203125" style="72" customWidth="1"/>
    <col min="4" max="16384" width="10.83203125" style="73"/>
  </cols>
  <sheetData>
    <row r="5" spans="3:5">
      <c r="C5" s="72" t="s">
        <v>99</v>
      </c>
    </row>
    <row r="7" spans="3:5">
      <c r="C7" s="74" t="s">
        <v>94</v>
      </c>
      <c r="D7" s="75" t="s">
        <v>95</v>
      </c>
      <c r="E7" s="72" t="s">
        <v>96</v>
      </c>
    </row>
    <row r="8" spans="3:5">
      <c r="C8" s="74" t="s">
        <v>97</v>
      </c>
      <c r="D8" s="76" t="s">
        <v>98</v>
      </c>
      <c r="E8" s="72" t="s">
        <v>96</v>
      </c>
    </row>
    <row r="9" spans="3:5" s="80" customFormat="1">
      <c r="C9" s="77"/>
      <c r="D9" s="78"/>
      <c r="E9" s="79"/>
    </row>
    <row r="10" spans="3:5">
      <c r="C10" s="72" t="s">
        <v>47</v>
      </c>
    </row>
    <row r="12" spans="3:5">
      <c r="C12" s="72" t="s">
        <v>87</v>
      </c>
    </row>
    <row r="13" spans="3:5">
      <c r="C13" s="81" t="s">
        <v>92</v>
      </c>
    </row>
    <row r="14" spans="3:5">
      <c r="C14" s="81"/>
    </row>
    <row r="16" spans="3:5">
      <c r="C16" s="72" t="s">
        <v>88</v>
      </c>
    </row>
    <row r="17" spans="3:3">
      <c r="C17" s="81" t="s">
        <v>89</v>
      </c>
    </row>
    <row r="18" spans="3:3">
      <c r="C18" s="81"/>
    </row>
    <row r="19" spans="3:3">
      <c r="C19" s="82" t="s">
        <v>101</v>
      </c>
    </row>
    <row r="20" spans="3:3">
      <c r="C20" s="81" t="s">
        <v>102</v>
      </c>
    </row>
    <row r="21" spans="3:3">
      <c r="C21" s="81" t="s">
        <v>103</v>
      </c>
    </row>
    <row r="23" spans="3:3">
      <c r="C23" s="83" t="s">
        <v>90</v>
      </c>
    </row>
    <row r="26" spans="3:3">
      <c r="C26" s="72" t="s">
        <v>93</v>
      </c>
    </row>
    <row r="27" spans="3:3">
      <c r="C27" s="81" t="s">
        <v>91</v>
      </c>
    </row>
  </sheetData>
  <sheetProtection password="DFD1" sheet="1" objects="1" scenario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J36"/>
  <sheetViews>
    <sheetView tabSelected="1" workbookViewId="0"/>
  </sheetViews>
  <sheetFormatPr baseColWidth="10" defaultRowHeight="25" customHeight="1" x14ac:dyDescent="0"/>
  <cols>
    <col min="1" max="1" width="10.83203125" style="33"/>
    <col min="2" max="2" width="6" style="33" customWidth="1"/>
    <col min="3" max="3" width="28.1640625" style="33" customWidth="1"/>
    <col min="4" max="4" width="12" style="33" customWidth="1"/>
    <col min="5" max="5" width="9" style="33" customWidth="1"/>
    <col min="6" max="6" width="15" style="23" customWidth="1"/>
    <col min="7" max="7" width="15" style="36" customWidth="1"/>
    <col min="8" max="8" width="2.6640625" style="33" customWidth="1"/>
    <col min="9" max="16384" width="10.83203125" style="33"/>
  </cols>
  <sheetData>
    <row r="2" spans="2:10" ht="25" customHeight="1">
      <c r="D2" s="38"/>
      <c r="E2" s="37" t="s">
        <v>79</v>
      </c>
    </row>
    <row r="3" spans="2:10" ht="25" customHeight="1">
      <c r="D3" s="39"/>
      <c r="E3" s="37" t="s">
        <v>78</v>
      </c>
    </row>
    <row r="4" spans="2:10" s="60" customFormat="1" ht="25" customHeight="1">
      <c r="B4" s="65" t="s">
        <v>101</v>
      </c>
      <c r="D4" s="61"/>
      <c r="F4" s="62"/>
      <c r="G4" s="63"/>
    </row>
    <row r="6" spans="2:10" ht="25" customHeight="1">
      <c r="E6" s="22" t="s">
        <v>39</v>
      </c>
      <c r="F6" s="22"/>
      <c r="G6" s="22"/>
    </row>
    <row r="7" spans="2:10" ht="25" customHeight="1">
      <c r="E7" s="22"/>
      <c r="F7" s="22"/>
      <c r="G7" s="22"/>
    </row>
    <row r="8" spans="2:10" ht="25" customHeight="1">
      <c r="E8" s="71" t="s">
        <v>86</v>
      </c>
      <c r="F8" s="71"/>
      <c r="G8" s="71"/>
    </row>
    <row r="9" spans="2:10" ht="25" customHeight="1">
      <c r="C9" s="34" t="s">
        <v>50</v>
      </c>
      <c r="D9" s="41">
        <v>41795</v>
      </c>
      <c r="E9" s="42"/>
      <c r="F9" s="42"/>
      <c r="G9" s="43"/>
    </row>
    <row r="10" spans="2:10" ht="25" customHeight="1">
      <c r="C10" s="34" t="s">
        <v>100</v>
      </c>
      <c r="D10" s="44" t="s">
        <v>85</v>
      </c>
      <c r="E10" s="45"/>
      <c r="F10" s="45"/>
      <c r="G10" s="46"/>
    </row>
    <row r="11" spans="2:10" ht="25" customHeight="1">
      <c r="C11" s="34" t="s">
        <v>44</v>
      </c>
      <c r="D11" s="47" t="s">
        <v>53</v>
      </c>
      <c r="E11" s="48"/>
      <c r="F11" s="48"/>
      <c r="G11" s="49"/>
    </row>
    <row r="12" spans="2:10" ht="25" customHeight="1">
      <c r="C12" s="34" t="s">
        <v>45</v>
      </c>
      <c r="D12" s="47" t="s">
        <v>81</v>
      </c>
      <c r="E12" s="49"/>
      <c r="F12" s="35"/>
    </row>
    <row r="13" spans="2:10" ht="25" customHeight="1">
      <c r="C13" s="34" t="s">
        <v>46</v>
      </c>
      <c r="D13" s="44" t="s">
        <v>82</v>
      </c>
      <c r="E13" s="45"/>
      <c r="F13" s="45"/>
      <c r="G13" s="46"/>
    </row>
    <row r="14" spans="2:10" ht="25" customHeight="1">
      <c r="B14" s="69" t="s">
        <v>80</v>
      </c>
      <c r="C14" s="70"/>
      <c r="D14" s="44" t="s">
        <v>83</v>
      </c>
      <c r="E14" s="45"/>
      <c r="F14" s="45"/>
      <c r="G14" s="46"/>
      <c r="I14" s="66" t="s">
        <v>84</v>
      </c>
      <c r="J14" s="66"/>
    </row>
    <row r="15" spans="2:10" ht="25" customHeight="1">
      <c r="C15" s="34" t="s">
        <v>40</v>
      </c>
      <c r="D15" s="47" t="s">
        <v>23</v>
      </c>
      <c r="E15" s="48"/>
      <c r="F15" s="48"/>
      <c r="G15" s="49"/>
      <c r="I15" s="67">
        <f>VLOOKUP(D15,lists!C6:F28,4,0)</f>
        <v>0</v>
      </c>
    </row>
    <row r="17" spans="2:7" s="23" customFormat="1" ht="36" customHeight="1" thickBot="1">
      <c r="B17" s="29" t="s">
        <v>77</v>
      </c>
      <c r="C17" s="28" t="s">
        <v>38</v>
      </c>
      <c r="D17" s="27"/>
      <c r="E17" s="24" t="s">
        <v>41</v>
      </c>
      <c r="F17" s="25" t="s">
        <v>42</v>
      </c>
      <c r="G17" s="26" t="s">
        <v>43</v>
      </c>
    </row>
    <row r="18" spans="2:7" ht="25" customHeight="1">
      <c r="B18" s="30">
        <v>1</v>
      </c>
      <c r="C18" s="50"/>
      <c r="D18" s="51"/>
      <c r="E18" s="84" t="s">
        <v>48</v>
      </c>
      <c r="F18" s="52"/>
      <c r="G18" s="53">
        <v>678</v>
      </c>
    </row>
    <row r="19" spans="2:7" ht="25" customHeight="1">
      <c r="B19" s="31">
        <v>2</v>
      </c>
      <c r="C19" s="45"/>
      <c r="D19" s="46"/>
      <c r="E19" s="85"/>
      <c r="F19" s="54"/>
      <c r="G19" s="55"/>
    </row>
    <row r="20" spans="2:7" ht="25" customHeight="1">
      <c r="B20" s="31">
        <v>3</v>
      </c>
      <c r="C20" s="45"/>
      <c r="D20" s="46"/>
      <c r="E20" s="85"/>
      <c r="F20" s="54"/>
      <c r="G20" s="55"/>
    </row>
    <row r="21" spans="2:7" ht="25" customHeight="1">
      <c r="B21" s="31">
        <v>4</v>
      </c>
      <c r="C21" s="45"/>
      <c r="D21" s="46"/>
      <c r="E21" s="85"/>
      <c r="F21" s="54"/>
      <c r="G21" s="55"/>
    </row>
    <row r="22" spans="2:7" ht="25" customHeight="1">
      <c r="B22" s="31">
        <v>5</v>
      </c>
      <c r="C22" s="45"/>
      <c r="D22" s="46"/>
      <c r="E22" s="85"/>
      <c r="F22" s="54"/>
      <c r="G22" s="55"/>
    </row>
    <row r="23" spans="2:7" ht="25" customHeight="1">
      <c r="B23" s="31">
        <v>6</v>
      </c>
      <c r="C23" s="45"/>
      <c r="D23" s="46"/>
      <c r="E23" s="85"/>
      <c r="F23" s="54"/>
      <c r="G23" s="55"/>
    </row>
    <row r="24" spans="2:7" ht="25" customHeight="1">
      <c r="B24" s="31">
        <v>7</v>
      </c>
      <c r="C24" s="45"/>
      <c r="D24" s="46"/>
      <c r="E24" s="85"/>
      <c r="F24" s="54"/>
      <c r="G24" s="55"/>
    </row>
    <row r="25" spans="2:7" ht="25" customHeight="1">
      <c r="B25" s="31">
        <v>8</v>
      </c>
      <c r="C25" s="45"/>
      <c r="D25" s="46"/>
      <c r="E25" s="85"/>
      <c r="F25" s="54"/>
      <c r="G25" s="55"/>
    </row>
    <row r="26" spans="2:7" ht="25" customHeight="1">
      <c r="B26" s="31">
        <v>9</v>
      </c>
      <c r="C26" s="45"/>
      <c r="D26" s="46"/>
      <c r="E26" s="85"/>
      <c r="F26" s="54"/>
      <c r="G26" s="55"/>
    </row>
    <row r="27" spans="2:7" ht="25" customHeight="1">
      <c r="B27" s="31">
        <v>10</v>
      </c>
      <c r="C27" s="45"/>
      <c r="D27" s="46"/>
      <c r="E27" s="85"/>
      <c r="F27" s="54"/>
      <c r="G27" s="55"/>
    </row>
    <row r="28" spans="2:7" ht="25" customHeight="1">
      <c r="B28" s="31">
        <v>11</v>
      </c>
      <c r="C28" s="45"/>
      <c r="D28" s="46"/>
      <c r="E28" s="85"/>
      <c r="F28" s="54"/>
      <c r="G28" s="55"/>
    </row>
    <row r="29" spans="2:7" ht="25" customHeight="1">
      <c r="B29" s="31">
        <v>12</v>
      </c>
      <c r="C29" s="45"/>
      <c r="D29" s="46"/>
      <c r="E29" s="85"/>
      <c r="F29" s="54"/>
      <c r="G29" s="55"/>
    </row>
    <row r="30" spans="2:7" ht="25" customHeight="1">
      <c r="B30" s="31">
        <v>13</v>
      </c>
      <c r="C30" s="45"/>
      <c r="D30" s="46"/>
      <c r="E30" s="85"/>
      <c r="F30" s="54"/>
      <c r="G30" s="55"/>
    </row>
    <row r="31" spans="2:7" ht="25" customHeight="1">
      <c r="B31" s="31">
        <v>14</v>
      </c>
      <c r="C31" s="45"/>
      <c r="D31" s="46"/>
      <c r="E31" s="85"/>
      <c r="F31" s="54"/>
      <c r="G31" s="55"/>
    </row>
    <row r="32" spans="2:7" ht="25" customHeight="1">
      <c r="B32" s="31">
        <v>15</v>
      </c>
      <c r="C32" s="45"/>
      <c r="D32" s="46"/>
      <c r="E32" s="85"/>
      <c r="F32" s="54"/>
      <c r="G32" s="55"/>
    </row>
    <row r="33" spans="2:7" ht="25" customHeight="1">
      <c r="B33" s="31">
        <v>16</v>
      </c>
      <c r="C33" s="45"/>
      <c r="D33" s="46"/>
      <c r="E33" s="85"/>
      <c r="F33" s="54"/>
      <c r="G33" s="55"/>
    </row>
    <row r="34" spans="2:7" ht="25" customHeight="1">
      <c r="B34" s="32">
        <v>17</v>
      </c>
      <c r="C34" s="56"/>
      <c r="D34" s="57"/>
      <c r="E34" s="86"/>
      <c r="F34" s="58"/>
      <c r="G34" s="59"/>
    </row>
    <row r="35" spans="2:7" ht="25" customHeight="1" thickBot="1">
      <c r="F35" s="35" t="s">
        <v>49</v>
      </c>
      <c r="G35" s="40">
        <f>SUM(G18:G34)</f>
        <v>678</v>
      </c>
    </row>
    <row r="36" spans="2:7" ht="25" customHeight="1" thickTop="1"/>
  </sheetData>
  <sheetProtection password="DFD1" sheet="1" objects="1" scenarios="1"/>
  <mergeCells count="29">
    <mergeCell ref="B14:C14"/>
    <mergeCell ref="D9:G9"/>
    <mergeCell ref="E8:G8"/>
    <mergeCell ref="I14:J14"/>
    <mergeCell ref="C23:D23"/>
    <mergeCell ref="C33:D33"/>
    <mergeCell ref="C32:D32"/>
    <mergeCell ref="C31:D31"/>
    <mergeCell ref="C30:D30"/>
    <mergeCell ref="C34:D34"/>
    <mergeCell ref="C29:D29"/>
    <mergeCell ref="C28:D28"/>
    <mergeCell ref="C27:D27"/>
    <mergeCell ref="C26:D26"/>
    <mergeCell ref="C25:D25"/>
    <mergeCell ref="C24:D24"/>
    <mergeCell ref="C17:D17"/>
    <mergeCell ref="C18:D18"/>
    <mergeCell ref="C19:D19"/>
    <mergeCell ref="C20:D20"/>
    <mergeCell ref="C21:D21"/>
    <mergeCell ref="C22:D22"/>
    <mergeCell ref="D11:G11"/>
    <mergeCell ref="D12:E12"/>
    <mergeCell ref="D13:G13"/>
    <mergeCell ref="D15:G15"/>
    <mergeCell ref="D10:G10"/>
    <mergeCell ref="E6:G7"/>
    <mergeCell ref="D14:G14"/>
  </mergeCells>
  <phoneticPr fontId="10" type="noConversion"/>
  <dataValidations count="1">
    <dataValidation type="list" allowBlank="1" showInputMessage="1" showErrorMessage="1" sqref="E18:E34">
      <formula1>"cash,check"</formula1>
    </dataValidation>
  </dataValidations>
  <printOptions horizontalCentered="1" verticalCentered="1"/>
  <pageMargins left="0.75" right="0.75" top="1" bottom="1" header="0.5" footer="0.5"/>
  <pageSetup scale="85" orientation="portrait" horizontalDpi="4294967292" verticalDpi="4294967292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lists!$C$6:$C$28</xm:f>
          </x14:formula1>
          <xm:sqref>D15</xm:sqref>
        </x14:dataValidation>
        <x14:dataValidation type="list" allowBlank="1" showInputMessage="1" showErrorMessage="1">
          <x14:formula1>
            <xm:f>lists!$O$6:$O$20</xm:f>
          </x14:formula1>
          <xm:sqref>D11</xm:sqref>
        </x14:dataValidation>
        <x14:dataValidation type="list" allowBlank="1" showInputMessage="1" showErrorMessage="1">
          <x14:formula1>
            <xm:f>lists!$S$14:$S$30</xm:f>
          </x14:formula1>
          <xm:sqref>D12</xm:sqref>
        </x14:dataValidation>
      </x14:dataValidations>
    </ext>
    <ext xmlns:mx="http://schemas.microsoft.com/office/mac/excel/2008/main" uri="{64002731-A6B0-56B0-2670-7721B7C09600}">
      <mx:PLV Mode="0" OnePage="0" WScale="88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S30"/>
  <sheetViews>
    <sheetView zoomScale="150" zoomScaleNormal="150" zoomScalePageLayoutView="150" workbookViewId="0"/>
  </sheetViews>
  <sheetFormatPr baseColWidth="10" defaultRowHeight="15" x14ac:dyDescent="0"/>
  <cols>
    <col min="3" max="3" width="36" customWidth="1"/>
  </cols>
  <sheetData>
    <row r="5" spans="2:19" ht="19" thickBot="1">
      <c r="C5" s="1" t="s">
        <v>0</v>
      </c>
      <c r="D5" s="1" t="s">
        <v>1</v>
      </c>
      <c r="E5" s="1" t="s">
        <v>2</v>
      </c>
      <c r="F5" s="1" t="s">
        <v>3</v>
      </c>
      <c r="O5" s="4" t="s">
        <v>44</v>
      </c>
      <c r="Q5" s="10" t="s">
        <v>65</v>
      </c>
      <c r="R5" s="11">
        <f ca="1">IF(YEAR('EYO deposit report'!D9)=YEAR(TODAY()),'EYO deposit report'!D9,IF(ISBLANK('EYO deposit report'!D9)=TRUE,TODAY(),IF(ISERROR('EYO deposit report'!D9)=TRUE,TODAY(),IF(YEAR('EYO deposit report'!D9)&lt;YEAR(TODAY())-2,TODAY(),IF(YEAR('EYO deposit report'!D9)&gt;YEAR(TODAY())-2,TODAY(),'EYO deposit report'!D9)))))</f>
        <v>41795</v>
      </c>
      <c r="S5" s="12" t="s">
        <v>66</v>
      </c>
    </row>
    <row r="6" spans="2:19" ht="19" thickTop="1">
      <c r="C6" s="2" t="s">
        <v>4</v>
      </c>
      <c r="D6" s="2" t="s">
        <v>5</v>
      </c>
      <c r="E6" s="3"/>
      <c r="F6" s="2" t="s">
        <v>6</v>
      </c>
      <c r="O6" s="5" t="s">
        <v>51</v>
      </c>
      <c r="Q6" s="10"/>
      <c r="R6" s="11"/>
      <c r="S6" s="12"/>
    </row>
    <row r="7" spans="2:19" ht="18">
      <c r="B7" s="2" t="s">
        <v>7</v>
      </c>
      <c r="C7" s="68"/>
      <c r="D7" s="2" t="s">
        <v>5</v>
      </c>
      <c r="E7" s="3"/>
      <c r="F7" s="64" t="s">
        <v>104</v>
      </c>
      <c r="G7" s="68" t="s">
        <v>8</v>
      </c>
      <c r="O7" s="6" t="s">
        <v>52</v>
      </c>
      <c r="Q7" s="10" t="s">
        <v>67</v>
      </c>
      <c r="R7" s="13">
        <f ca="1">+R8-1</f>
        <v>2012</v>
      </c>
      <c r="S7" s="14"/>
    </row>
    <row r="8" spans="2:19" ht="18">
      <c r="B8" s="2" t="s">
        <v>9</v>
      </c>
      <c r="C8" s="68"/>
      <c r="D8" s="2" t="s">
        <v>5</v>
      </c>
      <c r="E8" s="3"/>
      <c r="F8" s="64" t="s">
        <v>104</v>
      </c>
      <c r="O8" s="6" t="s">
        <v>53</v>
      </c>
      <c r="Q8" s="10" t="s">
        <v>68</v>
      </c>
      <c r="R8" s="13">
        <f ca="1">+R9-1</f>
        <v>2013</v>
      </c>
      <c r="S8" s="13" t="str">
        <f ca="1">R7&amp;"-"&amp;RIGHT(R8,2)</f>
        <v>2012-13</v>
      </c>
    </row>
    <row r="9" spans="2:19" ht="18">
      <c r="C9" s="2" t="s">
        <v>10</v>
      </c>
      <c r="D9" s="2" t="s">
        <v>5</v>
      </c>
      <c r="E9" s="3"/>
      <c r="F9" s="2" t="s">
        <v>11</v>
      </c>
      <c r="O9" s="6" t="s">
        <v>54</v>
      </c>
      <c r="Q9" s="10" t="s">
        <v>69</v>
      </c>
      <c r="R9" s="15">
        <f ca="1">YEAR(R5)</f>
        <v>2014</v>
      </c>
      <c r="S9" s="13" t="str">
        <f t="shared" ref="S9:S10" ca="1" si="0">R8&amp;"-"&amp;RIGHT(R9,2)</f>
        <v>2013-14</v>
      </c>
    </row>
    <row r="10" spans="2:19" ht="18">
      <c r="C10" s="2" t="s">
        <v>12</v>
      </c>
      <c r="D10" s="2" t="s">
        <v>5</v>
      </c>
      <c r="E10" s="3"/>
      <c r="F10" s="2"/>
      <c r="O10" s="6" t="s">
        <v>55</v>
      </c>
      <c r="Q10" s="10" t="s">
        <v>70</v>
      </c>
      <c r="R10" s="13">
        <f ca="1">+R9+1</f>
        <v>2015</v>
      </c>
      <c r="S10" s="13" t="str">
        <f t="shared" ca="1" si="0"/>
        <v>2014-15</v>
      </c>
    </row>
    <row r="11" spans="2:19" ht="18">
      <c r="C11" s="2" t="s">
        <v>13</v>
      </c>
      <c r="D11" s="2" t="s">
        <v>5</v>
      </c>
      <c r="E11" s="3"/>
      <c r="F11" s="2"/>
      <c r="O11" s="6" t="s">
        <v>56</v>
      </c>
      <c r="Q11" s="10" t="s">
        <v>71</v>
      </c>
      <c r="R11" s="13">
        <f ca="1">+R10+1</f>
        <v>2016</v>
      </c>
      <c r="S11" s="13" t="str">
        <f ca="1">R10&amp;"-"&amp;RIGHT(R11,2)</f>
        <v>2015-16</v>
      </c>
    </row>
    <row r="12" spans="2:19" ht="18">
      <c r="C12" s="2" t="s">
        <v>14</v>
      </c>
      <c r="D12" s="2" t="s">
        <v>5</v>
      </c>
      <c r="E12" s="3"/>
      <c r="F12" s="2"/>
      <c r="O12" s="6" t="s">
        <v>57</v>
      </c>
      <c r="Q12" s="16"/>
      <c r="R12" s="16"/>
      <c r="S12" s="16"/>
    </row>
    <row r="13" spans="2:19" ht="18">
      <c r="C13" s="2" t="s">
        <v>15</v>
      </c>
      <c r="D13" s="2" t="s">
        <v>5</v>
      </c>
      <c r="E13" s="3"/>
      <c r="F13" s="2" t="s">
        <v>16</v>
      </c>
      <c r="O13" s="7" t="s">
        <v>58</v>
      </c>
      <c r="Q13" s="16"/>
      <c r="R13" s="16"/>
      <c r="S13" s="4" t="s">
        <v>72</v>
      </c>
    </row>
    <row r="14" spans="2:19" ht="18">
      <c r="C14" s="2" t="s">
        <v>17</v>
      </c>
      <c r="D14" s="2" t="s">
        <v>5</v>
      </c>
      <c r="E14" s="3"/>
      <c r="F14" s="2"/>
      <c r="O14" s="6" t="s">
        <v>59</v>
      </c>
      <c r="Q14" s="16"/>
      <c r="R14" s="16"/>
      <c r="S14" s="5" t="s">
        <v>51</v>
      </c>
    </row>
    <row r="15" spans="2:19" ht="18">
      <c r="C15" s="2" t="s">
        <v>18</v>
      </c>
      <c r="D15" s="2" t="s">
        <v>5</v>
      </c>
      <c r="E15" s="3"/>
      <c r="F15" s="2"/>
      <c r="O15" s="6" t="s">
        <v>60</v>
      </c>
      <c r="Q15" s="16"/>
      <c r="R15" s="16"/>
      <c r="S15" s="17" t="str">
        <f ca="1">+R15&amp;" "&amp;S8</f>
        <v xml:space="preserve"> 2012-13</v>
      </c>
    </row>
    <row r="16" spans="2:19" ht="18">
      <c r="B16" s="2" t="s">
        <v>19</v>
      </c>
      <c r="C16" s="68"/>
      <c r="D16" s="2" t="s">
        <v>5</v>
      </c>
      <c r="E16" s="3"/>
      <c r="F16" s="64" t="s">
        <v>104</v>
      </c>
      <c r="O16" s="6" t="s">
        <v>61</v>
      </c>
      <c r="Q16" s="16"/>
      <c r="R16" s="16"/>
      <c r="S16" s="17" t="str">
        <f t="shared" ref="S16:S17" ca="1" si="1">+R16&amp;" "&amp;S9</f>
        <v xml:space="preserve"> 2013-14</v>
      </c>
    </row>
    <row r="17" spans="2:19" ht="18">
      <c r="B17" s="2" t="s">
        <v>20</v>
      </c>
      <c r="C17" s="68"/>
      <c r="D17" s="2" t="s">
        <v>5</v>
      </c>
      <c r="E17" s="3"/>
      <c r="F17" s="2"/>
      <c r="G17" s="68" t="s">
        <v>21</v>
      </c>
      <c r="O17" s="6" t="s">
        <v>62</v>
      </c>
      <c r="Q17" s="16"/>
      <c r="R17" s="16"/>
      <c r="S17" s="17" t="str">
        <f t="shared" ca="1" si="1"/>
        <v xml:space="preserve"> 2014-15</v>
      </c>
    </row>
    <row r="18" spans="2:19" ht="18">
      <c r="C18" s="2" t="s">
        <v>22</v>
      </c>
      <c r="D18" s="2" t="s">
        <v>5</v>
      </c>
      <c r="E18" s="3"/>
      <c r="F18" s="2"/>
      <c r="O18" s="6" t="s">
        <v>63</v>
      </c>
      <c r="Q18" s="16"/>
      <c r="R18" s="18" t="s">
        <v>73</v>
      </c>
      <c r="S18" s="19" t="str">
        <f ca="1">+R18&amp;" "&amp;R$8</f>
        <v>Spring 2013</v>
      </c>
    </row>
    <row r="19" spans="2:19" ht="18">
      <c r="C19" s="2" t="s">
        <v>23</v>
      </c>
      <c r="D19" s="2" t="s">
        <v>5</v>
      </c>
      <c r="E19" s="3"/>
      <c r="F19" s="2"/>
      <c r="O19" s="8" t="s">
        <v>64</v>
      </c>
      <c r="Q19" s="16"/>
      <c r="R19" s="18" t="s">
        <v>73</v>
      </c>
      <c r="S19" s="19" t="str">
        <f ca="1">+R19&amp;" "&amp;R$9</f>
        <v>Spring 2014</v>
      </c>
    </row>
    <row r="20" spans="2:19" ht="18">
      <c r="C20" s="2" t="s">
        <v>24</v>
      </c>
      <c r="D20" s="2" t="s">
        <v>5</v>
      </c>
      <c r="E20" s="3"/>
      <c r="F20" s="2"/>
      <c r="O20" s="9"/>
      <c r="Q20" s="16"/>
      <c r="R20" s="18" t="s">
        <v>73</v>
      </c>
      <c r="S20" s="20" t="str">
        <f ca="1">+R20&amp;" "&amp;R$10</f>
        <v>Spring 2015</v>
      </c>
    </row>
    <row r="21" spans="2:19" ht="18">
      <c r="C21" s="2" t="s">
        <v>25</v>
      </c>
      <c r="D21" s="2" t="s">
        <v>5</v>
      </c>
      <c r="E21" s="3"/>
      <c r="F21" s="2"/>
      <c r="Q21" s="16"/>
      <c r="R21" s="18" t="s">
        <v>74</v>
      </c>
      <c r="S21" s="19" t="str">
        <f ca="1">+R21&amp;" "&amp;R$8</f>
        <v>Summer 2013</v>
      </c>
    </row>
    <row r="22" spans="2:19" ht="18">
      <c r="B22" s="2" t="s">
        <v>26</v>
      </c>
      <c r="C22" s="68"/>
      <c r="D22" s="2" t="s">
        <v>5</v>
      </c>
      <c r="E22" s="3"/>
      <c r="F22" s="2" t="s">
        <v>27</v>
      </c>
      <c r="Q22" s="16"/>
      <c r="R22" s="18" t="s">
        <v>74</v>
      </c>
      <c r="S22" s="19" t="str">
        <f ca="1">+R22&amp;" "&amp;R$9</f>
        <v>Summer 2014</v>
      </c>
    </row>
    <row r="23" spans="2:19" ht="18">
      <c r="C23" s="2" t="s">
        <v>28</v>
      </c>
      <c r="D23" s="2" t="s">
        <v>5</v>
      </c>
      <c r="E23" s="3"/>
      <c r="F23" s="2"/>
      <c r="Q23" s="16"/>
      <c r="R23" s="18" t="s">
        <v>74</v>
      </c>
      <c r="S23" s="20" t="str">
        <f ca="1">+R23&amp;" "&amp;R$10</f>
        <v>Summer 2015</v>
      </c>
    </row>
    <row r="24" spans="2:19" ht="18">
      <c r="C24" s="2" t="s">
        <v>29</v>
      </c>
      <c r="D24" s="2" t="s">
        <v>5</v>
      </c>
      <c r="E24" s="3"/>
      <c r="F24" s="2"/>
      <c r="Q24" s="16"/>
      <c r="R24" s="18" t="s">
        <v>75</v>
      </c>
      <c r="S24" s="19" t="str">
        <f ca="1">+R24&amp;" "&amp;R$8</f>
        <v>Fall 2013</v>
      </c>
    </row>
    <row r="25" spans="2:19" ht="18">
      <c r="C25" s="2" t="s">
        <v>30</v>
      </c>
      <c r="D25" s="2" t="s">
        <v>5</v>
      </c>
      <c r="E25" s="3"/>
      <c r="F25" s="2" t="s">
        <v>31</v>
      </c>
      <c r="Q25" s="16"/>
      <c r="R25" s="18" t="s">
        <v>75</v>
      </c>
      <c r="S25" s="19" t="str">
        <f ca="1">+R25&amp;" "&amp;R$9</f>
        <v>Fall 2014</v>
      </c>
    </row>
    <row r="26" spans="2:19" ht="18">
      <c r="C26" s="2" t="s">
        <v>32</v>
      </c>
      <c r="D26" s="2" t="s">
        <v>5</v>
      </c>
      <c r="E26" s="3"/>
      <c r="F26" s="2" t="s">
        <v>33</v>
      </c>
      <c r="Q26" s="16"/>
      <c r="R26" s="18" t="s">
        <v>75</v>
      </c>
      <c r="S26" s="20" t="str">
        <f ca="1">+R26&amp;" "&amp;R$10</f>
        <v>Fall 2015</v>
      </c>
    </row>
    <row r="27" spans="2:19" ht="18">
      <c r="B27" s="2" t="s">
        <v>34</v>
      </c>
      <c r="C27" s="68"/>
      <c r="D27" s="2" t="s">
        <v>5</v>
      </c>
      <c r="E27" s="3"/>
      <c r="F27" s="64" t="s">
        <v>104</v>
      </c>
      <c r="G27" s="68" t="s">
        <v>35</v>
      </c>
      <c r="Q27" s="16"/>
      <c r="R27" s="18" t="s">
        <v>76</v>
      </c>
      <c r="S27" s="21" t="str">
        <f ca="1">+R27&amp;" "&amp;S8</f>
        <v>Winter 2012-13</v>
      </c>
    </row>
    <row r="28" spans="2:19" ht="18">
      <c r="B28" s="2" t="s">
        <v>36</v>
      </c>
      <c r="C28" s="68"/>
      <c r="D28" s="2" t="s">
        <v>5</v>
      </c>
      <c r="E28" s="3"/>
      <c r="F28" s="64" t="s">
        <v>104</v>
      </c>
      <c r="G28" s="68" t="s">
        <v>37</v>
      </c>
      <c r="Q28" s="16"/>
      <c r="R28" s="18" t="s">
        <v>76</v>
      </c>
      <c r="S28" s="19" t="str">
        <f ca="1">+R28&amp;" "&amp;S9</f>
        <v>Winter 2013-14</v>
      </c>
    </row>
    <row r="29" spans="2:19" ht="18">
      <c r="Q29" s="16"/>
      <c r="R29" s="18" t="s">
        <v>76</v>
      </c>
      <c r="S29" s="20" t="str">
        <f ca="1">+R29&amp;" "&amp;S10</f>
        <v>Winter 2014-15</v>
      </c>
    </row>
    <row r="30" spans="2:19" ht="18">
      <c r="Q30" s="16"/>
      <c r="R30" s="16"/>
      <c r="S30" s="9"/>
    </row>
  </sheetData>
  <sheetProtection password="DFD1" sheet="1" objects="1" scenario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EYO deposit report</vt:lpstr>
      <vt:lpstr>lists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andrew williams User</dc:creator>
  <cp:lastModifiedBy> andrew williams User</cp:lastModifiedBy>
  <cp:lastPrinted>2014-06-05T13:41:46Z</cp:lastPrinted>
  <dcterms:created xsi:type="dcterms:W3CDTF">2014-06-04T03:34:33Z</dcterms:created>
  <dcterms:modified xsi:type="dcterms:W3CDTF">2014-06-05T16:10:39Z</dcterms:modified>
</cp:coreProperties>
</file>